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5" windowHeight="11760" activeTab="0"/>
  </bookViews>
  <sheets>
    <sheet name="PARAM_ANIZO" sheetId="1" r:id="rId1"/>
  </sheets>
  <definedNames>
    <definedName name="fi">'PARAM_ANIZO'!$F$4</definedName>
    <definedName name="Rmare">'PARAM_ANIZO'!$F$2</definedName>
    <definedName name="Rmica">'PARAM_ANIZO'!$F$3</definedName>
  </definedNames>
  <calcPr fullCalcOnLoad="1"/>
</workbook>
</file>

<file path=xl/sharedStrings.xml><?xml version="1.0" encoding="utf-8"?>
<sst xmlns="http://schemas.openxmlformats.org/spreadsheetml/2006/main" count="14" uniqueCount="13">
  <si>
    <t>Rmare</t>
  </si>
  <si>
    <t>Rmica</t>
  </si>
  <si>
    <t>x</t>
  </si>
  <si>
    <t>y</t>
  </si>
  <si>
    <t>alfa</t>
  </si>
  <si>
    <t>nr.</t>
  </si>
  <si>
    <t>xvar</t>
  </si>
  <si>
    <t>yvar</t>
  </si>
  <si>
    <t>FI(grade)</t>
  </si>
  <si>
    <t>IZOVARIOGRAMA DIGITIZATA</t>
  </si>
  <si>
    <t>Nr.pct.</t>
  </si>
  <si>
    <t>…</t>
  </si>
  <si>
    <t xml:space="preserve">                                         ELIPSA DE ANIZOTROPIE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</si>
</sst>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7">
    <font>
      <sz val="10"/>
      <name val="Arial"/>
      <family val="0"/>
    </font>
    <font>
      <b/>
      <sz val="14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40"/>
      <name val="Arial"/>
      <family val="2"/>
    </font>
    <font>
      <sz val="10"/>
      <color indexed="9"/>
      <name val="Arial"/>
      <family val="2"/>
    </font>
    <font>
      <b/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9"/>
      <name val="Arial"/>
      <family val="2"/>
    </font>
    <font>
      <sz val="10"/>
      <color indexed="40"/>
      <name val="Arial"/>
      <family val="2"/>
    </font>
    <font>
      <b/>
      <sz val="14"/>
      <color indexed="53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10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B0F0"/>
      <name val="Arial"/>
      <family val="2"/>
    </font>
    <font>
      <sz val="10"/>
      <color theme="0"/>
      <name val="Arial"/>
      <family val="2"/>
    </font>
    <font>
      <b/>
      <sz val="14"/>
      <color theme="5"/>
      <name val="Arial"/>
      <family val="2"/>
    </font>
    <font>
      <b/>
      <sz val="12"/>
      <color theme="5"/>
      <name val="Arial"/>
      <family val="2"/>
    </font>
    <font>
      <b/>
      <sz val="14"/>
      <color rgb="FF00B050"/>
      <name val="Arial"/>
      <family val="2"/>
    </font>
    <font>
      <b/>
      <sz val="14"/>
      <color theme="0"/>
      <name val="Arial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0" fillId="33" borderId="1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54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51" fillId="0" borderId="13" xfId="0" applyFont="1" applyFill="1" applyBorder="1" applyAlignment="1" applyProtection="1">
      <alignment/>
      <protection locked="0"/>
    </xf>
    <xf numFmtId="0" fontId="51" fillId="0" borderId="14" xfId="0" applyFont="1" applyFill="1" applyBorder="1" applyAlignment="1" applyProtection="1">
      <alignment/>
      <protection locked="0"/>
    </xf>
    <xf numFmtId="0" fontId="51" fillId="0" borderId="15" xfId="0" applyFont="1" applyFill="1" applyBorder="1" applyAlignment="1" applyProtection="1">
      <alignment/>
      <protection locked="0"/>
    </xf>
    <xf numFmtId="0" fontId="51" fillId="0" borderId="16" xfId="0" applyFont="1" applyFill="1" applyBorder="1" applyAlignment="1" applyProtection="1">
      <alignment/>
      <protection locked="0"/>
    </xf>
    <xf numFmtId="0" fontId="51" fillId="0" borderId="17" xfId="0" applyFont="1" applyFill="1" applyBorder="1" applyAlignment="1" applyProtection="1">
      <alignment/>
      <protection locked="0"/>
    </xf>
    <xf numFmtId="0" fontId="51" fillId="0" borderId="18" xfId="0" applyFont="1" applyFill="1" applyBorder="1" applyAlignment="1" applyProtection="1">
      <alignment/>
      <protection locked="0"/>
    </xf>
    <xf numFmtId="0" fontId="0" fillId="0" borderId="0" xfId="55" applyFo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5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 horizontal="center"/>
      <protection hidden="1"/>
    </xf>
    <xf numFmtId="1" fontId="51" fillId="0" borderId="0" xfId="0" applyNumberFormat="1" applyFont="1" applyBorder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RAM_ANIZO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175"/>
          <c:w val="0.9655"/>
          <c:h val="0.8705"/>
        </c:manualLayout>
      </c:layout>
      <c:scatterChart>
        <c:scatterStyle val="smoothMarker"/>
        <c:varyColors val="0"/>
        <c:ser>
          <c:idx val="0"/>
          <c:order val="0"/>
          <c:tx>
            <c:v>ELIPSA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PARAM_ANIZO!$C$3:$C$63</c:f>
              <c:numCache/>
            </c:numRef>
          </c:xVal>
          <c:yVal>
            <c:numRef>
              <c:f>PARAM_ANIZO!$D$3:$D$63</c:f>
              <c:numCache/>
            </c:numRef>
          </c:yVal>
          <c:smooth val="1"/>
        </c:ser>
        <c:ser>
          <c:idx val="1"/>
          <c:order val="1"/>
          <c:tx>
            <c:v>IZOVARIOGRAMA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PARAM_ANIZO!$H$3:$H$100</c:f>
              <c:numCache/>
            </c:numRef>
          </c:xVal>
          <c:yVal>
            <c:numRef>
              <c:f>PARAM_ANIZO!$I$3:$I$100</c:f>
              <c:numCache/>
            </c:numRef>
          </c:yVal>
          <c:smooth val="1"/>
        </c:ser>
        <c:ser>
          <c:idx val="2"/>
          <c:order val="2"/>
          <c:tx>
            <c:v>raza mare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PARAM_ANIZO!$E$7:$E$8</c:f>
              <c:numCache/>
            </c:numRef>
          </c:xVal>
          <c:yVal>
            <c:numRef>
              <c:f>PARAM_ANIZO!$F$7:$F$8</c:f>
              <c:numCache/>
            </c:numRef>
          </c:yVal>
          <c:smooth val="1"/>
        </c:ser>
        <c:ser>
          <c:idx val="3"/>
          <c:order val="3"/>
          <c:tx>
            <c:v>RAZA MICA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Pt>
            <c:idx val="1"/>
            <c:spPr>
              <a:solidFill>
                <a:srgbClr val="FFC000"/>
              </a:solidFill>
              <a:ln w="38100">
                <a:solidFill>
                  <a:srgbClr val="339966"/>
                </a:solidFill>
              </a:ln>
            </c:spPr>
            <c:marker>
              <c:size val="9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xVal>
            <c:numRef>
              <c:f>PARAM_ANIZO!$E$9:$E$10</c:f>
              <c:numCache/>
            </c:numRef>
          </c:xVal>
          <c:yVal>
            <c:numRef>
              <c:f>PARAM_ANIZO!$F$9:$F$10</c:f>
              <c:numCache/>
            </c:numRef>
          </c:yVal>
          <c:smooth val="1"/>
        </c:ser>
        <c:axId val="5613181"/>
        <c:axId val="50518630"/>
      </c:scatterChart>
      <c:val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630"/>
        <c:crosses val="autoZero"/>
        <c:crossBetween val="midCat"/>
        <c:dispUnits/>
      </c:valAx>
      <c:valAx>
        <c:axId val="50518630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81"/>
        <c:crosses val="autoZero"/>
        <c:crossBetween val="midCat"/>
        <c:dispUnits/>
      </c:valAx>
      <c:spPr>
        <a:solidFill>
          <a:srgbClr val="FFD966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975"/>
          <c:y val="0.9045"/>
          <c:w val="0.700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914400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8575" y="28575"/>
        <a:ext cx="4219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</xdr:row>
      <xdr:rowOff>76200</xdr:rowOff>
    </xdr:from>
    <xdr:to>
      <xdr:col>9</xdr:col>
      <xdr:colOff>9525</xdr:colOff>
      <xdr:row>24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05300" y="1219200"/>
          <a:ext cx="6934200" cy="3209925"/>
        </a:xfrm>
        <a:prstGeom prst="rect">
          <a:avLst/>
        </a:prstGeom>
        <a:solidFill>
          <a:srgbClr val="EDEDED"/>
        </a:solidFill>
        <a:ln w="3492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IZOVARIOGRAMA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digitizeaza in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SURFER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din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VARIOGRAMA DE SUPRAFATA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CONTUR INCHIS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)!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plaseaza valorile digitizate pe coloanele :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xvar si yvar !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ELIPSA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DE ANIZOTROPIE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 circumscrie </a:t>
          </a:r>
          <a:r>
            <a:rPr lang="en-US" cap="none" sz="14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IZOVARIOGRAMEI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 alegerea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RAZEI MARI (R1), razei mici (R2)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ORIENTARII DIRECTIEI DE CONTINUITATE MAXIMA (FI)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ATENTIE!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REPREZENTAREA GRAFICA IN EXCEL NU ARE ACEEASI SCARA GRAFICA PE OX SI OY!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9" zoomScaleNormal="89" zoomScalePageLayoutView="0" workbookViewId="0" topLeftCell="A1">
      <selection activeCell="K28" sqref="K28"/>
    </sheetView>
  </sheetViews>
  <sheetFormatPr defaultColWidth="23.57421875" defaultRowHeight="12.75"/>
  <cols>
    <col min="1" max="1" width="19.8515625" style="4" customWidth="1"/>
    <col min="2" max="2" width="15.57421875" style="4" customWidth="1"/>
    <col min="3" max="4" width="14.57421875" style="4" customWidth="1"/>
    <col min="5" max="5" width="14.57421875" style="13" customWidth="1"/>
    <col min="6" max="6" width="28.28125" style="13" customWidth="1"/>
    <col min="7" max="7" width="15.8515625" style="13" customWidth="1"/>
    <col min="8" max="8" width="21.57421875" style="13" customWidth="1"/>
    <col min="9" max="16384" width="23.57421875" style="13" customWidth="1"/>
  </cols>
  <sheetData>
    <row r="1" spans="1:9" ht="18">
      <c r="A1" s="24"/>
      <c r="B1" s="24"/>
      <c r="C1" s="28" t="s">
        <v>12</v>
      </c>
      <c r="E1" s="27"/>
      <c r="F1" s="27"/>
      <c r="G1" s="5" t="s">
        <v>9</v>
      </c>
      <c r="H1" s="5" t="s">
        <v>9</v>
      </c>
      <c r="I1" s="2"/>
    </row>
    <row r="2" spans="1:9" ht="18">
      <c r="A2" s="25" t="s">
        <v>5</v>
      </c>
      <c r="B2" s="25" t="s">
        <v>4</v>
      </c>
      <c r="C2" s="25" t="s">
        <v>2</v>
      </c>
      <c r="D2" s="25" t="s">
        <v>3</v>
      </c>
      <c r="E2" s="3" t="s">
        <v>0</v>
      </c>
      <c r="F2" s="1">
        <v>35</v>
      </c>
      <c r="G2" s="6" t="s">
        <v>10</v>
      </c>
      <c r="H2" s="7" t="s">
        <v>6</v>
      </c>
      <c r="I2" s="7" t="s">
        <v>7</v>
      </c>
    </row>
    <row r="3" spans="1:7" ht="18">
      <c r="A3" s="25">
        <v>0</v>
      </c>
      <c r="B3" s="26">
        <f>A3*PI()/20</f>
        <v>0</v>
      </c>
      <c r="C3" s="26">
        <f aca="true" t="shared" si="0" ref="C3:C43">Rmare*COS(B3)*COS($F$5*PI()/180)-Rmica*SIN(B3)*SIN($F$5*PI()/180)</f>
        <v>24.748737341529164</v>
      </c>
      <c r="D3" s="26">
        <f aca="true" t="shared" si="1" ref="D3:D43">Rmare*COS(B3)*SIN($F$5*PI()/180)+Rmica*SIN(B3)*COS($F$5*PI()/180)</f>
        <v>24.74873734152916</v>
      </c>
      <c r="E3" s="11" t="s">
        <v>1</v>
      </c>
      <c r="F3" s="1">
        <v>20</v>
      </c>
      <c r="G3" s="9">
        <v>1</v>
      </c>
    </row>
    <row r="4" spans="1:7" ht="18">
      <c r="A4" s="25">
        <v>1</v>
      </c>
      <c r="B4" s="26">
        <f aca="true" t="shared" si="2" ref="B4:B43">A4*PI()/20</f>
        <v>0.15707963267948966</v>
      </c>
      <c r="C4" s="26">
        <f t="shared" si="0"/>
        <v>22.231721895855117</v>
      </c>
      <c r="D4" s="26">
        <f t="shared" si="1"/>
        <v>26.6563567375046</v>
      </c>
      <c r="E4" s="12"/>
      <c r="F4" s="12"/>
      <c r="G4" s="9">
        <v>2</v>
      </c>
    </row>
    <row r="5" spans="1:7" ht="18">
      <c r="A5" s="25">
        <v>2</v>
      </c>
      <c r="B5" s="26">
        <f t="shared" si="2"/>
        <v>0.3141592653589793</v>
      </c>
      <c r="C5" s="26">
        <f t="shared" si="0"/>
        <v>19.167287674250293</v>
      </c>
      <c r="D5" s="26">
        <f t="shared" si="1"/>
        <v>27.907608163226712</v>
      </c>
      <c r="E5" s="8" t="s">
        <v>8</v>
      </c>
      <c r="F5" s="1">
        <v>45</v>
      </c>
      <c r="G5" s="9">
        <v>3</v>
      </c>
    </row>
    <row r="6" spans="1:11" ht="13.5" thickBot="1">
      <c r="A6" s="25">
        <v>3</v>
      </c>
      <c r="B6" s="26">
        <f t="shared" si="2"/>
        <v>0.47123889803846897</v>
      </c>
      <c r="C6" s="26">
        <f t="shared" si="0"/>
        <v>15.63089121752471</v>
      </c>
      <c r="D6" s="26">
        <f t="shared" si="1"/>
        <v>28.471681655928826</v>
      </c>
      <c r="E6" s="14"/>
      <c r="G6" s="10" t="s">
        <v>11</v>
      </c>
      <c r="K6" s="22"/>
    </row>
    <row r="7" spans="1:7" ht="12.75">
      <c r="A7" s="25">
        <v>4</v>
      </c>
      <c r="B7" s="26">
        <f t="shared" si="2"/>
        <v>0.6283185307179586</v>
      </c>
      <c r="C7" s="26">
        <f t="shared" si="0"/>
        <v>11.709610343069885</v>
      </c>
      <c r="D7" s="26">
        <f t="shared" si="1"/>
        <v>28.33468785416802</v>
      </c>
      <c r="E7" s="15">
        <v>0</v>
      </c>
      <c r="F7" s="16">
        <v>0</v>
      </c>
      <c r="G7" s="22"/>
    </row>
    <row r="8" spans="1:7" ht="15.75" customHeight="1">
      <c r="A8" s="25">
        <v>5</v>
      </c>
      <c r="B8" s="26">
        <f t="shared" si="2"/>
        <v>0.7853981633974483</v>
      </c>
      <c r="C8" s="26">
        <f t="shared" si="0"/>
        <v>7.500000000000005</v>
      </c>
      <c r="D8" s="26">
        <f t="shared" si="1"/>
        <v>27.5</v>
      </c>
      <c r="E8" s="17">
        <f>Rmare*COS(F5*PI()/180)</f>
        <v>24.748737341529164</v>
      </c>
      <c r="F8" s="18">
        <f>Rmare*SIN(F5*PI()/180)</f>
        <v>24.74873734152916</v>
      </c>
      <c r="G8" s="22"/>
    </row>
    <row r="9" spans="1:7" ht="12.75">
      <c r="A9" s="25">
        <v>6</v>
      </c>
      <c r="B9" s="26">
        <f t="shared" si="2"/>
        <v>0.9424777960769379</v>
      </c>
      <c r="C9" s="26">
        <f t="shared" si="0"/>
        <v>3.1057147658571864</v>
      </c>
      <c r="D9" s="26">
        <f t="shared" si="1"/>
        <v>25.988170878564556</v>
      </c>
      <c r="E9" s="17">
        <v>0</v>
      </c>
      <c r="F9" s="18">
        <v>0</v>
      </c>
      <c r="G9" s="22"/>
    </row>
    <row r="10" spans="1:6" ht="13.5" thickBot="1">
      <c r="A10" s="25">
        <v>7</v>
      </c>
      <c r="B10" s="26">
        <f t="shared" si="2"/>
        <v>1.0995574287564276</v>
      </c>
      <c r="C10" s="26">
        <f t="shared" si="0"/>
        <v>-1.3650434730974013</v>
      </c>
      <c r="D10" s="26">
        <f t="shared" si="1"/>
        <v>23.836426740304617</v>
      </c>
      <c r="E10" s="19">
        <f>Rmica*COS((90+F5)*PI()/180)</f>
        <v>-14.14213562373095</v>
      </c>
      <c r="F10" s="20">
        <f>Rmica*SIN((90+F5)*PI()/180)</f>
        <v>14.142135623730951</v>
      </c>
    </row>
    <row r="11" spans="1:5" ht="12.75">
      <c r="A11" s="25">
        <v>8</v>
      </c>
      <c r="B11" s="26">
        <f t="shared" si="2"/>
        <v>1.2566370614359172</v>
      </c>
      <c r="C11" s="26">
        <f t="shared" si="0"/>
        <v>-5.802189811424774</v>
      </c>
      <c r="D11" s="26">
        <f t="shared" si="1"/>
        <v>21.097750667133518</v>
      </c>
      <c r="E11" s="14"/>
    </row>
    <row r="12" spans="1:5" ht="12.75">
      <c r="A12" s="25">
        <v>9</v>
      </c>
      <c r="B12" s="26">
        <f t="shared" si="2"/>
        <v>1.413716694115407</v>
      </c>
      <c r="C12" s="26">
        <f t="shared" si="0"/>
        <v>-10.096466980230904</v>
      </c>
      <c r="D12" s="26">
        <f t="shared" si="1"/>
        <v>17.83957795311751</v>
      </c>
      <c r="E12" s="14"/>
    </row>
    <row r="13" spans="1:5" ht="12.75">
      <c r="A13" s="25">
        <v>10</v>
      </c>
      <c r="B13" s="26">
        <f t="shared" si="2"/>
        <v>1.5707963267948966</v>
      </c>
      <c r="C13" s="26">
        <f t="shared" si="0"/>
        <v>-14.142135623730947</v>
      </c>
      <c r="D13" s="26">
        <f t="shared" si="1"/>
        <v>14.142135623730953</v>
      </c>
      <c r="E13" s="14"/>
    </row>
    <row r="14" spans="1:5" ht="12.75">
      <c r="A14" s="25">
        <v>11</v>
      </c>
      <c r="B14" s="26">
        <f t="shared" si="2"/>
        <v>1.727875959474386</v>
      </c>
      <c r="C14" s="26">
        <f t="shared" si="0"/>
        <v>-17.839577953117498</v>
      </c>
      <c r="D14" s="26">
        <f t="shared" si="1"/>
        <v>10.096466980230915</v>
      </c>
      <c r="E14" s="14"/>
    </row>
    <row r="15" spans="1:5" ht="12.75">
      <c r="A15" s="25">
        <v>12</v>
      </c>
      <c r="B15" s="26">
        <f t="shared" si="2"/>
        <v>1.8849555921538759</v>
      </c>
      <c r="C15" s="26">
        <f t="shared" si="0"/>
        <v>-21.097750667133514</v>
      </c>
      <c r="D15" s="26">
        <f t="shared" si="1"/>
        <v>5.802189811424783</v>
      </c>
      <c r="E15" s="14"/>
    </row>
    <row r="16" spans="1:5" ht="12.75">
      <c r="A16" s="25">
        <v>13</v>
      </c>
      <c r="B16" s="26">
        <f t="shared" si="2"/>
        <v>2.0420352248333655</v>
      </c>
      <c r="C16" s="26">
        <f t="shared" si="0"/>
        <v>-23.836426740304617</v>
      </c>
      <c r="D16" s="26">
        <f t="shared" si="1"/>
        <v>1.3650434730974066</v>
      </c>
      <c r="E16" s="14"/>
    </row>
    <row r="17" spans="1:6" ht="12.75">
      <c r="A17" s="25">
        <v>14</v>
      </c>
      <c r="B17" s="26">
        <f t="shared" si="2"/>
        <v>2.199114857512855</v>
      </c>
      <c r="C17" s="26">
        <f t="shared" si="0"/>
        <v>-25.988170878564553</v>
      </c>
      <c r="D17" s="26">
        <f t="shared" si="1"/>
        <v>-3.1057147658571793</v>
      </c>
      <c r="E17" s="14"/>
      <c r="F17" s="23"/>
    </row>
    <row r="18" spans="1:5" ht="12.75">
      <c r="A18" s="25">
        <v>15</v>
      </c>
      <c r="B18" s="26">
        <f t="shared" si="2"/>
        <v>2.356194490192345</v>
      </c>
      <c r="C18" s="26">
        <f t="shared" si="0"/>
        <v>-27.5</v>
      </c>
      <c r="D18" s="26">
        <f t="shared" si="1"/>
        <v>-7.499999999999995</v>
      </c>
      <c r="E18" s="14"/>
    </row>
    <row r="19" spans="1:5" ht="12.75">
      <c r="A19" s="25">
        <v>16</v>
      </c>
      <c r="B19" s="26">
        <f t="shared" si="2"/>
        <v>2.5132741228718345</v>
      </c>
      <c r="C19" s="26">
        <f t="shared" si="0"/>
        <v>-28.33468785416802</v>
      </c>
      <c r="D19" s="26">
        <f t="shared" si="1"/>
        <v>-11.709610343069876</v>
      </c>
      <c r="E19" s="14"/>
    </row>
    <row r="20" spans="1:5" ht="12.75">
      <c r="A20" s="25">
        <v>17</v>
      </c>
      <c r="B20" s="26">
        <f t="shared" si="2"/>
        <v>2.670353755551324</v>
      </c>
      <c r="C20" s="26">
        <f t="shared" si="0"/>
        <v>-28.471681655928826</v>
      </c>
      <c r="D20" s="26">
        <f t="shared" si="1"/>
        <v>-15.630891217524699</v>
      </c>
      <c r="E20" s="14"/>
    </row>
    <row r="21" spans="1:5" ht="12.75">
      <c r="A21" s="25">
        <v>18</v>
      </c>
      <c r="B21" s="26">
        <f t="shared" si="2"/>
        <v>2.827433388230814</v>
      </c>
      <c r="C21" s="26">
        <f t="shared" si="0"/>
        <v>-27.907608163226715</v>
      </c>
      <c r="D21" s="26">
        <f t="shared" si="1"/>
        <v>-19.16728767425029</v>
      </c>
      <c r="E21" s="14"/>
    </row>
    <row r="22" spans="1:5" ht="12.75">
      <c r="A22" s="25">
        <v>19</v>
      </c>
      <c r="B22" s="26">
        <f t="shared" si="2"/>
        <v>2.9845130209103035</v>
      </c>
      <c r="C22" s="26">
        <f t="shared" si="0"/>
        <v>-26.656356737504602</v>
      </c>
      <c r="D22" s="26">
        <f t="shared" si="1"/>
        <v>-22.23172189585511</v>
      </c>
      <c r="E22" s="14"/>
    </row>
    <row r="23" spans="1:5" ht="12.75">
      <c r="A23" s="25">
        <v>20</v>
      </c>
      <c r="B23" s="26">
        <f t="shared" si="2"/>
        <v>3.141592653589793</v>
      </c>
      <c r="C23" s="26">
        <f t="shared" si="0"/>
        <v>-24.748737341529164</v>
      </c>
      <c r="D23" s="26">
        <f t="shared" si="1"/>
        <v>-24.74873734152916</v>
      </c>
      <c r="E23" s="14"/>
    </row>
    <row r="24" spans="1:9" ht="12.75">
      <c r="A24" s="25">
        <v>21</v>
      </c>
      <c r="B24" s="26">
        <f t="shared" si="2"/>
        <v>3.2986722862692828</v>
      </c>
      <c r="C24" s="26">
        <f t="shared" si="0"/>
        <v>-22.231721895855117</v>
      </c>
      <c r="D24" s="26">
        <f t="shared" si="1"/>
        <v>-26.656356737504595</v>
      </c>
      <c r="E24" s="14"/>
      <c r="H24" s="21"/>
      <c r="I24" s="21"/>
    </row>
    <row r="25" spans="1:9" ht="12.75">
      <c r="A25" s="25">
        <v>22</v>
      </c>
      <c r="B25" s="26">
        <f t="shared" si="2"/>
        <v>3.455751918948772</v>
      </c>
      <c r="C25" s="26">
        <f t="shared" si="0"/>
        <v>-19.16728767425031</v>
      </c>
      <c r="D25" s="26">
        <f t="shared" si="1"/>
        <v>-27.907608163226715</v>
      </c>
      <c r="E25" s="14"/>
      <c r="H25" s="21"/>
      <c r="I25" s="21"/>
    </row>
    <row r="26" spans="1:9" ht="12.75">
      <c r="A26" s="25">
        <v>23</v>
      </c>
      <c r="B26" s="26">
        <f t="shared" si="2"/>
        <v>3.612831551628262</v>
      </c>
      <c r="C26" s="26">
        <f t="shared" si="0"/>
        <v>-15.63089121752471</v>
      </c>
      <c r="D26" s="26">
        <f t="shared" si="1"/>
        <v>-28.471681655928826</v>
      </c>
      <c r="E26" s="14"/>
      <c r="H26" s="21"/>
      <c r="I26" s="21"/>
    </row>
    <row r="27" spans="1:9" ht="12.75">
      <c r="A27" s="25">
        <v>24</v>
      </c>
      <c r="B27" s="26">
        <f t="shared" si="2"/>
        <v>3.7699111843077517</v>
      </c>
      <c r="C27" s="26">
        <f t="shared" si="0"/>
        <v>-11.70961034306989</v>
      </c>
      <c r="D27" s="26">
        <f t="shared" si="1"/>
        <v>-28.33468785416802</v>
      </c>
      <c r="E27" s="14"/>
      <c r="H27" s="21"/>
      <c r="I27" s="21"/>
    </row>
    <row r="28" spans="1:9" ht="12.75">
      <c r="A28" s="25">
        <v>25</v>
      </c>
      <c r="B28" s="26">
        <f t="shared" si="2"/>
        <v>3.9269908169872414</v>
      </c>
      <c r="C28" s="26">
        <f t="shared" si="0"/>
        <v>-7.500000000000005</v>
      </c>
      <c r="D28" s="26">
        <f t="shared" si="1"/>
        <v>-27.5</v>
      </c>
      <c r="E28" s="14"/>
      <c r="H28" s="21"/>
      <c r="I28" s="21"/>
    </row>
    <row r="29" spans="1:9" ht="12.75">
      <c r="A29" s="25">
        <v>26</v>
      </c>
      <c r="B29" s="26">
        <f t="shared" si="2"/>
        <v>4.084070449666731</v>
      </c>
      <c r="C29" s="26">
        <f t="shared" si="0"/>
        <v>-3.1057147658571918</v>
      </c>
      <c r="D29" s="26">
        <f t="shared" si="1"/>
        <v>-25.988170878564556</v>
      </c>
      <c r="E29" s="14"/>
      <c r="H29" s="21"/>
      <c r="I29" s="21"/>
    </row>
    <row r="30" spans="1:9" ht="12.75">
      <c r="A30" s="25">
        <v>27</v>
      </c>
      <c r="B30" s="26">
        <f t="shared" si="2"/>
        <v>4.241150082346221</v>
      </c>
      <c r="C30" s="26">
        <f t="shared" si="0"/>
        <v>1.3650434730973977</v>
      </c>
      <c r="D30" s="26">
        <f t="shared" si="1"/>
        <v>-23.83642674030462</v>
      </c>
      <c r="E30" s="14"/>
      <c r="H30" s="21"/>
      <c r="I30" s="21"/>
    </row>
    <row r="31" spans="1:9" ht="12.75">
      <c r="A31" s="25">
        <v>28</v>
      </c>
      <c r="B31" s="26">
        <f t="shared" si="2"/>
        <v>4.39822971502571</v>
      </c>
      <c r="C31" s="26">
        <f t="shared" si="0"/>
        <v>5.802189811424771</v>
      </c>
      <c r="D31" s="26">
        <f t="shared" si="1"/>
        <v>-21.097750667133518</v>
      </c>
      <c r="E31" s="14"/>
      <c r="H31" s="21"/>
      <c r="I31" s="21"/>
    </row>
    <row r="32" spans="1:9" ht="12.75">
      <c r="A32" s="25">
        <v>29</v>
      </c>
      <c r="B32" s="26">
        <f t="shared" si="2"/>
        <v>4.5553093477052</v>
      </c>
      <c r="C32" s="26">
        <f t="shared" si="0"/>
        <v>10.096466980230897</v>
      </c>
      <c r="D32" s="26">
        <f t="shared" si="1"/>
        <v>-17.839577953117512</v>
      </c>
      <c r="E32" s="14"/>
      <c r="H32" s="21"/>
      <c r="I32" s="21"/>
    </row>
    <row r="33" spans="1:9" ht="12.75">
      <c r="A33" s="25">
        <v>30</v>
      </c>
      <c r="B33" s="26">
        <f t="shared" si="2"/>
        <v>4.71238898038469</v>
      </c>
      <c r="C33" s="26">
        <f t="shared" si="0"/>
        <v>14.142135623730944</v>
      </c>
      <c r="D33" s="26">
        <f t="shared" si="1"/>
        <v>-14.142135623730956</v>
      </c>
      <c r="E33" s="14"/>
      <c r="H33" s="21"/>
      <c r="I33" s="21"/>
    </row>
    <row r="34" spans="1:9" ht="12.75">
      <c r="A34" s="25">
        <v>31</v>
      </c>
      <c r="B34" s="26">
        <f t="shared" si="2"/>
        <v>4.869468613064179</v>
      </c>
      <c r="C34" s="26">
        <f t="shared" si="0"/>
        <v>17.8395779531175</v>
      </c>
      <c r="D34" s="26">
        <f t="shared" si="1"/>
        <v>-10.096466980230913</v>
      </c>
      <c r="E34" s="14"/>
      <c r="H34" s="21"/>
      <c r="I34" s="21"/>
    </row>
    <row r="35" spans="1:5" ht="12.75">
      <c r="A35" s="25">
        <v>32</v>
      </c>
      <c r="B35" s="26">
        <f t="shared" si="2"/>
        <v>5.026548245743669</v>
      </c>
      <c r="C35" s="26">
        <f t="shared" si="0"/>
        <v>21.09775066713351</v>
      </c>
      <c r="D35" s="26">
        <f t="shared" si="1"/>
        <v>-5.8021898114247845</v>
      </c>
      <c r="E35" s="14"/>
    </row>
    <row r="36" spans="1:5" ht="12.75">
      <c r="A36" s="25">
        <v>33</v>
      </c>
      <c r="B36" s="26">
        <f t="shared" si="2"/>
        <v>5.183627878423159</v>
      </c>
      <c r="C36" s="26">
        <f t="shared" si="0"/>
        <v>23.836426740304614</v>
      </c>
      <c r="D36" s="26">
        <f t="shared" si="1"/>
        <v>-1.3650434730974084</v>
      </c>
      <c r="E36" s="14"/>
    </row>
    <row r="37" spans="1:5" ht="12.75">
      <c r="A37" s="25">
        <v>34</v>
      </c>
      <c r="B37" s="26">
        <f t="shared" si="2"/>
        <v>5.340707511102648</v>
      </c>
      <c r="C37" s="26">
        <f t="shared" si="0"/>
        <v>25.988170878564553</v>
      </c>
      <c r="D37" s="26">
        <f t="shared" si="1"/>
        <v>3.105714765857174</v>
      </c>
      <c r="E37" s="14"/>
    </row>
    <row r="38" spans="1:5" ht="12.75">
      <c r="A38" s="25">
        <v>35</v>
      </c>
      <c r="B38" s="26">
        <f t="shared" si="2"/>
        <v>5.497787143782138</v>
      </c>
      <c r="C38" s="26">
        <f t="shared" si="0"/>
        <v>27.5</v>
      </c>
      <c r="D38" s="26">
        <f t="shared" si="1"/>
        <v>7.499999999999989</v>
      </c>
      <c r="E38" s="14"/>
    </row>
    <row r="39" spans="1:5" ht="12.75">
      <c r="A39" s="25">
        <v>36</v>
      </c>
      <c r="B39" s="26">
        <f t="shared" si="2"/>
        <v>5.654866776461628</v>
      </c>
      <c r="C39" s="26">
        <f t="shared" si="0"/>
        <v>28.33468785416802</v>
      </c>
      <c r="D39" s="26">
        <f t="shared" si="1"/>
        <v>11.709610343069874</v>
      </c>
      <c r="E39" s="14"/>
    </row>
    <row r="40" spans="1:5" ht="12.75">
      <c r="A40" s="25">
        <v>37</v>
      </c>
      <c r="B40" s="26">
        <f t="shared" si="2"/>
        <v>5.811946409141117</v>
      </c>
      <c r="C40" s="26">
        <f t="shared" si="0"/>
        <v>28.47168165592883</v>
      </c>
      <c r="D40" s="26">
        <f t="shared" si="1"/>
        <v>15.630891217524699</v>
      </c>
      <c r="E40" s="14"/>
    </row>
    <row r="41" spans="1:5" ht="12.75">
      <c r="A41" s="25">
        <v>38</v>
      </c>
      <c r="B41" s="26">
        <f t="shared" si="2"/>
        <v>5.969026041820607</v>
      </c>
      <c r="C41" s="26">
        <f t="shared" si="0"/>
        <v>27.90760816322672</v>
      </c>
      <c r="D41" s="26">
        <f t="shared" si="1"/>
        <v>19.167287674250286</v>
      </c>
      <c r="E41" s="14"/>
    </row>
    <row r="42" spans="1:5" ht="12.75">
      <c r="A42" s="25">
        <v>39</v>
      </c>
      <c r="B42" s="26">
        <f t="shared" si="2"/>
        <v>6.126105674500097</v>
      </c>
      <c r="C42" s="26">
        <f t="shared" si="0"/>
        <v>26.656356737504606</v>
      </c>
      <c r="D42" s="26">
        <f t="shared" si="1"/>
        <v>22.23172189585511</v>
      </c>
      <c r="E42" s="14"/>
    </row>
    <row r="43" spans="1:5" ht="12.75">
      <c r="A43" s="25">
        <v>40</v>
      </c>
      <c r="B43" s="26">
        <f t="shared" si="2"/>
        <v>6.283185307179586</v>
      </c>
      <c r="C43" s="26">
        <f t="shared" si="0"/>
        <v>24.748737341529168</v>
      </c>
      <c r="D43" s="26">
        <f t="shared" si="1"/>
        <v>24.748737341529157</v>
      </c>
      <c r="E43" s="14"/>
    </row>
  </sheetData>
  <sheetProtection password="CD26" sheet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</cp:lastModifiedBy>
  <dcterms:created xsi:type="dcterms:W3CDTF">2012-11-28T19:48:22Z</dcterms:created>
  <dcterms:modified xsi:type="dcterms:W3CDTF">2020-12-15T18:31:40Z</dcterms:modified>
  <cp:category/>
  <cp:version/>
  <cp:contentType/>
  <cp:contentStatus/>
</cp:coreProperties>
</file>