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000"/>
  </bookViews>
  <sheets>
    <sheet name="A6_Presiuni_baraj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/>
  <c r="C56"/>
  <c r="C55"/>
  <c r="C54"/>
  <c r="C53"/>
  <c r="C52"/>
  <c r="C50"/>
  <c r="C51" s="1"/>
  <c r="C47"/>
  <c r="C46"/>
  <c r="C35"/>
  <c r="C34"/>
  <c r="C45"/>
  <c r="C44"/>
  <c r="C42"/>
  <c r="C43" s="1"/>
  <c r="C41"/>
  <c r="C40"/>
  <c r="C39"/>
  <c r="C38"/>
  <c r="C36"/>
  <c r="B38"/>
  <c r="B40" s="1"/>
  <c r="B36"/>
  <c r="B42" l="1"/>
  <c r="C37"/>
  <c r="C48" s="1"/>
  <c r="C49" s="1"/>
  <c r="C33"/>
  <c r="C29"/>
  <c r="B33"/>
  <c r="C30"/>
  <c r="B29"/>
  <c r="C27"/>
  <c r="B25"/>
  <c r="C23"/>
  <c r="C24" s="1"/>
  <c r="C22"/>
  <c r="B22"/>
  <c r="C21"/>
  <c r="C25" s="1"/>
  <c r="B19"/>
  <c r="C18"/>
  <c r="B17"/>
  <c r="I3"/>
  <c r="J3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G3"/>
  <c r="H3" s="1"/>
  <c r="G6"/>
  <c r="H6" s="1"/>
  <c r="G7"/>
  <c r="H7" s="1"/>
  <c r="G8"/>
  <c r="H8" s="1"/>
  <c r="G9"/>
  <c r="G10"/>
  <c r="H10" s="1"/>
  <c r="B49" s="1"/>
  <c r="G11"/>
  <c r="H11" s="1"/>
  <c r="G4"/>
  <c r="G5"/>
  <c r="B32" l="1"/>
  <c r="B34"/>
  <c r="B44"/>
  <c r="B23"/>
  <c r="B54"/>
  <c r="B52"/>
  <c r="B53"/>
  <c r="B27"/>
  <c r="K5"/>
  <c r="K4"/>
  <c r="B18"/>
  <c r="L6"/>
  <c r="L10"/>
  <c r="B37" s="1"/>
  <c r="B48" s="1"/>
  <c r="B30"/>
  <c r="L7"/>
  <c r="B43" s="1"/>
  <c r="H5"/>
  <c r="L5" s="1"/>
  <c r="K9"/>
  <c r="B28"/>
  <c r="L11"/>
  <c r="B31" s="1"/>
  <c r="L3"/>
  <c r="H4"/>
  <c r="L4" s="1"/>
  <c r="K8"/>
  <c r="B26"/>
  <c r="H9"/>
  <c r="L9" s="1"/>
  <c r="B39" s="1"/>
  <c r="B50" s="1"/>
  <c r="K3"/>
  <c r="L8"/>
  <c r="B41" s="1"/>
  <c r="K11"/>
  <c r="K7"/>
  <c r="K10"/>
  <c r="K6"/>
  <c r="B51" l="1"/>
  <c r="B35"/>
  <c r="B46" s="1"/>
  <c r="B56"/>
  <c r="B57" s="1"/>
  <c r="B55"/>
  <c r="B47"/>
  <c r="B45"/>
</calcChain>
</file>

<file path=xl/sharedStrings.xml><?xml version="1.0" encoding="utf-8"?>
<sst xmlns="http://schemas.openxmlformats.org/spreadsheetml/2006/main" count="51" uniqueCount="45">
  <si>
    <t>Grosimea stratului de apa din bieful amonte</t>
  </si>
  <si>
    <t>H1</t>
  </si>
  <si>
    <t>m</t>
  </si>
  <si>
    <t>Densitatea apei din bieful amonte</t>
  </si>
  <si>
    <t>kg/m3</t>
  </si>
  <si>
    <t>Inaltimea barajului</t>
  </si>
  <si>
    <t>HB</t>
  </si>
  <si>
    <t>Grosimea barajului</t>
  </si>
  <si>
    <t>GB</t>
  </si>
  <si>
    <t>Grosimea apei din bieful aval</t>
  </si>
  <si>
    <t>H2</t>
  </si>
  <si>
    <t>Densitatea apei din bieful aval</t>
  </si>
  <si>
    <t>Acceleratia gravitationala</t>
  </si>
  <si>
    <t>g</t>
  </si>
  <si>
    <t>m/s2</t>
  </si>
  <si>
    <t>h [m]</t>
  </si>
  <si>
    <t>p amonte [Pa]</t>
  </si>
  <si>
    <t>p aval [Pa]</t>
  </si>
  <si>
    <t>p rezultanta</t>
  </si>
  <si>
    <t>p rezultanta [Pa]</t>
  </si>
  <si>
    <t>x [m]</t>
  </si>
  <si>
    <t>y [m]</t>
  </si>
  <si>
    <t>p amonte</t>
  </si>
  <si>
    <t>p aval</t>
  </si>
  <si>
    <t>Aplicatia 6. Presiuni pe baraj</t>
  </si>
  <si>
    <t>Reprezentari grafice</t>
  </si>
  <si>
    <t>suprafata topografica</t>
  </si>
  <si>
    <t>corp baraj</t>
  </si>
  <si>
    <t>p aval 0 m</t>
  </si>
  <si>
    <t>p amonte - p rezult 20 m</t>
  </si>
  <si>
    <t>p amonte - p rezult 10 m</t>
  </si>
  <si>
    <t>p amonte - p rezult 0 m</t>
  </si>
  <si>
    <t>p rezultanta 50 m</t>
  </si>
  <si>
    <t>p rezultanta 40 m</t>
  </si>
  <si>
    <t>p rezultanta 30 m</t>
  </si>
  <si>
    <t>p rezultanta 20 m</t>
  </si>
  <si>
    <t>p rezultanta 10 m</t>
  </si>
  <si>
    <t>p rezultanta 0 m</t>
  </si>
  <si>
    <t>p aval 10 m</t>
  </si>
  <si>
    <t>p aval 20 m</t>
  </si>
  <si>
    <t>p amonte [m col. apa]</t>
  </si>
  <si>
    <t>p aval [m col. apa]</t>
  </si>
  <si>
    <t>p rezultanta [m col. apa]</t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</si>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</sst>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949037620297466E-2"/>
          <c:y val="5.0925925925925923E-2"/>
          <c:w val="0.85548840769903767"/>
          <c:h val="0.80628864100320796"/>
        </c:manualLayout>
      </c:layout>
      <c:scatterChart>
        <c:scatterStyle val="lineMarker"/>
        <c:ser>
          <c:idx val="0"/>
          <c:order val="0"/>
          <c:tx>
            <c:strRef>
              <c:f>A6_Presiuni_baraj!$A$14</c:f>
              <c:strCache>
                <c:ptCount val="1"/>
                <c:pt idx="0">
                  <c:v>suprafata topografica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A6_Presiuni_baraj!$B$14:$B$15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xVal>
          <c:yVal>
            <c:numRef>
              <c:f>A6_Presiuni_baraj!$C$14:$C$15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260-4BD6-A997-69BFB5086B38}"/>
            </c:ext>
          </c:extLst>
        </c:ser>
        <c:ser>
          <c:idx val="2"/>
          <c:order val="1"/>
          <c:tx>
            <c:strRef>
              <c:f>A6_Presiuni_baraj!$A$21</c:f>
              <c:strCache>
                <c:ptCount val="1"/>
                <c:pt idx="0">
                  <c:v>H1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A6_Presiuni_baraj!$B$21:$B$22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A6_Presiuni_baraj!$C$21:$C$22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0260-4BD6-A997-69BFB5086B38}"/>
            </c:ext>
          </c:extLst>
        </c:ser>
        <c:ser>
          <c:idx val="3"/>
          <c:order val="2"/>
          <c:tx>
            <c:strRef>
              <c:f>A6_Presiuni_baraj!$A$23</c:f>
              <c:strCache>
                <c:ptCount val="1"/>
                <c:pt idx="0">
                  <c:v>H2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A6_Presiuni_baraj!$B$23:$B$24</c:f>
              <c:numCache>
                <c:formatCode>General</c:formatCode>
                <c:ptCount val="2"/>
                <c:pt idx="0">
                  <c:v>110</c:v>
                </c:pt>
                <c:pt idx="1">
                  <c:v>150</c:v>
                </c:pt>
              </c:numCache>
            </c:numRef>
          </c:xVal>
          <c:yVal>
            <c:numRef>
              <c:f>A6_Presiuni_baraj!$C$23:$C$24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0260-4BD6-A997-69BFB5086B38}"/>
            </c:ext>
          </c:extLst>
        </c:ser>
        <c:ser>
          <c:idx val="4"/>
          <c:order val="3"/>
          <c:tx>
            <c:strRef>
              <c:f>A6_Presiuni_baraj!$A$25</c:f>
              <c:strCache>
                <c:ptCount val="1"/>
                <c:pt idx="0">
                  <c:v>p amonte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A6_Presiuni_baraj!$B$25:$B$26</c:f>
              <c:numCache>
                <c:formatCode>General</c:formatCode>
                <c:ptCount val="2"/>
                <c:pt idx="0">
                  <c:v>100</c:v>
                </c:pt>
                <c:pt idx="1">
                  <c:v>10</c:v>
                </c:pt>
              </c:numCache>
            </c:numRef>
          </c:xVal>
          <c:yVal>
            <c:numRef>
              <c:f>A6_Presiuni_baraj!$C$25:$C$26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0260-4BD6-A997-69BFB5086B38}"/>
            </c:ext>
          </c:extLst>
        </c:ser>
        <c:ser>
          <c:idx val="5"/>
          <c:order val="4"/>
          <c:tx>
            <c:strRef>
              <c:f>A6_Presiuni_baraj!$A$27</c:f>
              <c:strCache>
                <c:ptCount val="1"/>
                <c:pt idx="0">
                  <c:v>p aval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A6_Presiuni_baraj!$B$27:$B$28</c:f>
              <c:numCache>
                <c:formatCode>General</c:formatCode>
                <c:ptCount val="2"/>
                <c:pt idx="0">
                  <c:v>110</c:v>
                </c:pt>
                <c:pt idx="1">
                  <c:v>140</c:v>
                </c:pt>
              </c:numCache>
            </c:numRef>
          </c:xVal>
          <c:yVal>
            <c:numRef>
              <c:f>A6_Presiuni_baraj!$C$27:$C$28</c:f>
              <c:numCache>
                <c:formatCode>General</c:formatCode>
                <c:ptCount val="2"/>
                <c:pt idx="0">
                  <c:v>30</c:v>
                </c:pt>
                <c:pt idx="1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0260-4BD6-A997-69BFB5086B38}"/>
            </c:ext>
          </c:extLst>
        </c:ser>
        <c:ser>
          <c:idx val="6"/>
          <c:order val="5"/>
          <c:tx>
            <c:strRef>
              <c:f>A6_Presiuni_baraj!$A$29</c:f>
              <c:strCache>
                <c:ptCount val="1"/>
                <c:pt idx="0">
                  <c:v>p rezultanta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A6_Presiuni_baraj!$B$29:$B$33</c:f>
              <c:numCache>
                <c:formatCode>General</c:formatCode>
                <c:ptCount val="5"/>
                <c:pt idx="0">
                  <c:v>100</c:v>
                </c:pt>
                <c:pt idx="1">
                  <c:v>55</c:v>
                </c:pt>
                <c:pt idx="2">
                  <c:v>40</c:v>
                </c:pt>
                <c:pt idx="3">
                  <c:v>100</c:v>
                </c:pt>
                <c:pt idx="4">
                  <c:v>100</c:v>
                </c:pt>
              </c:numCache>
            </c:numRef>
          </c:xVal>
          <c:yVal>
            <c:numRef>
              <c:f>A6_Presiuni_baraj!$C$29:$C$33</c:f>
              <c:numCache>
                <c:formatCode>General</c:formatCode>
                <c:ptCount val="5"/>
                <c:pt idx="0">
                  <c:v>60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0260-4BD6-A997-69BFB5086B38}"/>
            </c:ext>
          </c:extLst>
        </c:ser>
        <c:ser>
          <c:idx val="7"/>
          <c:order val="6"/>
          <c:tx>
            <c:strRef>
              <c:f>A6_Presiuni_baraj!$A$36</c:f>
              <c:strCache>
                <c:ptCount val="1"/>
                <c:pt idx="0">
                  <c:v>p rezultanta 10 m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A6_Presiuni_baraj!$B$36:$B$37</c:f>
              <c:numCache>
                <c:formatCode>General</c:formatCode>
                <c:ptCount val="2"/>
                <c:pt idx="0">
                  <c:v>100</c:v>
                </c:pt>
                <c:pt idx="1">
                  <c:v>45</c:v>
                </c:pt>
              </c:numCache>
            </c:numRef>
          </c:xVal>
          <c:yVal>
            <c:numRef>
              <c:f>A6_Presiuni_baraj!$C$36:$C$37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0260-4BD6-A997-69BFB5086B38}"/>
            </c:ext>
          </c:extLst>
        </c:ser>
        <c:ser>
          <c:idx val="8"/>
          <c:order val="7"/>
          <c:tx>
            <c:strRef>
              <c:f>A6_Presiuni_baraj!$A$48</c:f>
              <c:strCache>
                <c:ptCount val="1"/>
                <c:pt idx="0">
                  <c:v>p amonte - p rezult 10 m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A6_Presiuni_baraj!$B$48:$B$49</c:f>
              <c:numCache>
                <c:formatCode>General</c:formatCode>
                <c:ptCount val="2"/>
                <c:pt idx="0">
                  <c:v>45</c:v>
                </c:pt>
                <c:pt idx="1">
                  <c:v>25</c:v>
                </c:pt>
              </c:numCache>
            </c:numRef>
          </c:xVal>
          <c:yVal>
            <c:numRef>
              <c:f>A6_Presiuni_baraj!$C$48:$C$49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0260-4BD6-A997-69BFB5086B38}"/>
            </c:ext>
          </c:extLst>
        </c:ser>
        <c:ser>
          <c:idx val="9"/>
          <c:order val="8"/>
          <c:tx>
            <c:strRef>
              <c:f>A6_Presiuni_baraj!$A$38</c:f>
              <c:strCache>
                <c:ptCount val="1"/>
                <c:pt idx="0">
                  <c:v>p rezultanta 20 m</c:v>
                </c:pt>
              </c:strCache>
            </c:strRef>
          </c:tx>
          <c:spPr>
            <a:ln>
              <a:solidFill>
                <a:srgbClr val="FFFF00"/>
              </a:solidFill>
              <a:headEnd type="triangle"/>
            </a:ln>
          </c:spPr>
          <c:marker>
            <c:symbol val="none"/>
          </c:marker>
          <c:xVal>
            <c:numRef>
              <c:f>A6_Presiuni_baraj!$B$38:$B$39</c:f>
              <c:numCache>
                <c:formatCode>General</c:formatCode>
                <c:ptCount val="2"/>
                <c:pt idx="0">
                  <c:v>100</c:v>
                </c:pt>
                <c:pt idx="1">
                  <c:v>50</c:v>
                </c:pt>
              </c:numCache>
            </c:numRef>
          </c:xVal>
          <c:yVal>
            <c:numRef>
              <c:f>A6_Presiuni_baraj!$C$38:$C$39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</c:ser>
        <c:ser>
          <c:idx val="10"/>
          <c:order val="9"/>
          <c:tx>
            <c:strRef>
              <c:f>A6_Presiuni_baraj!$A$40</c:f>
              <c:strCache>
                <c:ptCount val="1"/>
                <c:pt idx="0">
                  <c:v>p rezultanta 30 m</c:v>
                </c:pt>
              </c:strCache>
            </c:strRef>
          </c:tx>
          <c:spPr>
            <a:ln>
              <a:solidFill>
                <a:srgbClr val="FFFF00"/>
              </a:solidFill>
              <a:headEnd type="triangle"/>
            </a:ln>
          </c:spPr>
          <c:marker>
            <c:symbol val="none"/>
          </c:marker>
          <c:xVal>
            <c:numRef>
              <c:f>A6_Presiuni_baraj!$B$40:$B$41</c:f>
              <c:numCache>
                <c:formatCode>General</c:formatCode>
                <c:ptCount val="2"/>
                <c:pt idx="0">
                  <c:v>100</c:v>
                </c:pt>
                <c:pt idx="1">
                  <c:v>55</c:v>
                </c:pt>
              </c:numCache>
            </c:numRef>
          </c:xVal>
          <c:yVal>
            <c:numRef>
              <c:f>A6_Presiuni_baraj!$C$40:$C$41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</c:ser>
        <c:ser>
          <c:idx val="11"/>
          <c:order val="10"/>
          <c:tx>
            <c:strRef>
              <c:f>A6_Presiuni_baraj!$A$42</c:f>
              <c:strCache>
                <c:ptCount val="1"/>
                <c:pt idx="0">
                  <c:v>p rezultanta 40 m</c:v>
                </c:pt>
              </c:strCache>
            </c:strRef>
          </c:tx>
          <c:spPr>
            <a:ln>
              <a:solidFill>
                <a:srgbClr val="FFFF00"/>
              </a:solidFill>
              <a:headEnd type="triangle"/>
            </a:ln>
          </c:spPr>
          <c:marker>
            <c:symbol val="none"/>
          </c:marker>
          <c:xVal>
            <c:numRef>
              <c:f>A6_Presiuni_baraj!$B$42:$B$43</c:f>
              <c:numCache>
                <c:formatCode>General</c:formatCode>
                <c:ptCount val="2"/>
                <c:pt idx="0">
                  <c:v>100</c:v>
                </c:pt>
                <c:pt idx="1">
                  <c:v>70</c:v>
                </c:pt>
              </c:numCache>
            </c:numRef>
          </c:xVal>
          <c:yVal>
            <c:numRef>
              <c:f>A6_Presiuni_baraj!$C$42:$C$43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</c:ser>
        <c:ser>
          <c:idx val="12"/>
          <c:order val="11"/>
          <c:tx>
            <c:strRef>
              <c:f>A6_Presiuni_baraj!$A$44</c:f>
              <c:strCache>
                <c:ptCount val="1"/>
                <c:pt idx="0">
                  <c:v>p rezultanta 50 m</c:v>
                </c:pt>
              </c:strCache>
            </c:strRef>
          </c:tx>
          <c:spPr>
            <a:ln>
              <a:solidFill>
                <a:srgbClr val="FFFF00"/>
              </a:solidFill>
              <a:headEnd type="triangle"/>
            </a:ln>
          </c:spPr>
          <c:marker>
            <c:symbol val="none"/>
          </c:marker>
          <c:xVal>
            <c:numRef>
              <c:f>A6_Presiuni_baraj!$B$44:$B$45</c:f>
              <c:numCache>
                <c:formatCode>General</c:formatCode>
                <c:ptCount val="2"/>
                <c:pt idx="0">
                  <c:v>100</c:v>
                </c:pt>
                <c:pt idx="1">
                  <c:v>85</c:v>
                </c:pt>
              </c:numCache>
            </c:numRef>
          </c:xVal>
          <c:yVal>
            <c:numRef>
              <c:f>A6_Presiuni_baraj!$C$44:$C$45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yVal>
        </c:ser>
        <c:ser>
          <c:idx val="13"/>
          <c:order val="12"/>
          <c:tx>
            <c:strRef>
              <c:f>A6_Presiuni_baraj!$A$34</c:f>
              <c:strCache>
                <c:ptCount val="1"/>
                <c:pt idx="0">
                  <c:v>p rezultanta 0 m</c:v>
                </c:pt>
              </c:strCache>
            </c:strRef>
          </c:tx>
          <c:spPr>
            <a:ln w="34925">
              <a:solidFill>
                <a:srgbClr val="FFFF00"/>
              </a:solidFill>
              <a:headEnd type="triangle"/>
            </a:ln>
          </c:spPr>
          <c:marker>
            <c:symbol val="none"/>
          </c:marker>
          <c:xVal>
            <c:numRef>
              <c:f>A6_Presiuni_baraj!$B$34:$B$35</c:f>
              <c:numCache>
                <c:formatCode>General</c:formatCode>
                <c:ptCount val="2"/>
                <c:pt idx="0">
                  <c:v>100</c:v>
                </c:pt>
                <c:pt idx="1">
                  <c:v>40</c:v>
                </c:pt>
              </c:numCache>
            </c:numRef>
          </c:xVal>
          <c:yVal>
            <c:numRef>
              <c:f>A6_Presiuni_baraj!$C$34:$C$35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4"/>
          <c:order val="13"/>
          <c:tx>
            <c:strRef>
              <c:f>A6_Presiuni_baraj!$A$46</c:f>
              <c:strCache>
                <c:ptCount val="1"/>
                <c:pt idx="0">
                  <c:v>p amonte - p rezult 0 m</c:v>
                </c:pt>
              </c:strCache>
            </c:strRef>
          </c:tx>
          <c:spPr>
            <a:ln w="31750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A6_Presiuni_baraj!$B$46:$B$47</c:f>
              <c:numCache>
                <c:formatCode>General</c:formatCode>
                <c:ptCount val="2"/>
                <c:pt idx="0">
                  <c:v>40</c:v>
                </c:pt>
                <c:pt idx="1">
                  <c:v>10</c:v>
                </c:pt>
              </c:numCache>
            </c:numRef>
          </c:xVal>
          <c:yVal>
            <c:numRef>
              <c:f>A6_Presiuni_baraj!$C$46:$C$47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5"/>
          <c:order val="14"/>
          <c:tx>
            <c:strRef>
              <c:f>A6_Presiuni_baraj!$A$50</c:f>
              <c:strCache>
                <c:ptCount val="1"/>
                <c:pt idx="0">
                  <c:v>p amonte - p rezult 20 m</c:v>
                </c:pt>
              </c:strCache>
            </c:strRef>
          </c:tx>
          <c:spPr>
            <a:ln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A6_Presiuni_baraj!$B$50:$B$51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xVal>
          <c:yVal>
            <c:numRef>
              <c:f>A6_Presiuni_baraj!$C$50:$C$51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</c:ser>
        <c:ser>
          <c:idx val="16"/>
          <c:order val="15"/>
          <c:tx>
            <c:strRef>
              <c:f>A6_Presiuni_baraj!$A$52</c:f>
              <c:strCache>
                <c:ptCount val="1"/>
                <c:pt idx="0">
                  <c:v>p aval 0 m</c:v>
                </c:pt>
              </c:strCache>
            </c:strRef>
          </c:tx>
          <c:spPr>
            <a:ln w="31750"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A6_Presiuni_baraj!$B$52:$B$53</c:f>
              <c:numCache>
                <c:formatCode>General</c:formatCode>
                <c:ptCount val="2"/>
                <c:pt idx="0">
                  <c:v>110</c:v>
                </c:pt>
                <c:pt idx="1">
                  <c:v>140</c:v>
                </c:pt>
              </c:numCache>
            </c:numRef>
          </c:xVal>
          <c:yVal>
            <c:numRef>
              <c:f>A6_Presiuni_baraj!$C$52:$C$53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7"/>
          <c:order val="16"/>
          <c:tx>
            <c:strRef>
              <c:f>A6_Presiuni_baraj!$A$54</c:f>
              <c:strCache>
                <c:ptCount val="1"/>
                <c:pt idx="0">
                  <c:v>p aval 10 m</c:v>
                </c:pt>
              </c:strCache>
            </c:strRef>
          </c:tx>
          <c:spPr>
            <a:ln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A6_Presiuni_baraj!$B$54:$B$55</c:f>
              <c:numCache>
                <c:formatCode>General</c:formatCode>
                <c:ptCount val="2"/>
                <c:pt idx="0">
                  <c:v>110</c:v>
                </c:pt>
                <c:pt idx="1">
                  <c:v>130</c:v>
                </c:pt>
              </c:numCache>
            </c:numRef>
          </c:xVal>
          <c:yVal>
            <c:numRef>
              <c:f>A6_Presiuni_baraj!$C$54:$C$55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</c:ser>
        <c:ser>
          <c:idx val="18"/>
          <c:order val="17"/>
          <c:tx>
            <c:strRef>
              <c:f>A6_Presiuni_baraj!$A$56</c:f>
              <c:strCache>
                <c:ptCount val="1"/>
                <c:pt idx="0">
                  <c:v>p aval 20 m</c:v>
                </c:pt>
              </c:strCache>
            </c:strRef>
          </c:tx>
          <c:spPr>
            <a:ln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A6_Presiuni_baraj!$B$56:$B$57</c:f>
              <c:numCache>
                <c:formatCode>General</c:formatCode>
                <c:ptCount val="2"/>
                <c:pt idx="0">
                  <c:v>110</c:v>
                </c:pt>
                <c:pt idx="1">
                  <c:v>120</c:v>
                </c:pt>
              </c:numCache>
            </c:numRef>
          </c:xVal>
          <c:yVal>
            <c:numRef>
              <c:f>A6_Presiuni_baraj!$C$56:$C$57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</c:ser>
        <c:ser>
          <c:idx val="1"/>
          <c:order val="18"/>
          <c:tx>
            <c:strRef>
              <c:f>A6_Presiuni_baraj!$A$16</c:f>
              <c:strCache>
                <c:ptCount val="1"/>
                <c:pt idx="0">
                  <c:v>corp baraj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A6_Presiuni_baraj!$B$16:$B$20</c:f>
              <c:numCache>
                <c:formatCode>General</c:formatCode>
                <c:ptCount val="5"/>
                <c:pt idx="0">
                  <c:v>100</c:v>
                </c:pt>
                <c:pt idx="1">
                  <c:v>110</c:v>
                </c:pt>
                <c:pt idx="2">
                  <c:v>110</c:v>
                </c:pt>
                <c:pt idx="3">
                  <c:v>100</c:v>
                </c:pt>
                <c:pt idx="4">
                  <c:v>100</c:v>
                </c:pt>
              </c:numCache>
            </c:numRef>
          </c:xVal>
          <c:yVal>
            <c:numRef>
              <c:f>A6_Presiuni_baraj!$C$16:$C$20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80</c:v>
                </c:pt>
                <c:pt idx="3">
                  <c:v>80</c:v>
                </c:pt>
                <c:pt idx="4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0260-4BD6-A997-69BFB5086B38}"/>
            </c:ext>
          </c:extLst>
        </c:ser>
        <c:dLbls/>
        <c:axId val="106811392"/>
        <c:axId val="106812928"/>
      </c:scatterChart>
      <c:valAx>
        <c:axId val="1068113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 [m col. apa]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12928"/>
        <c:crosses val="autoZero"/>
        <c:crossBetween val="midCat"/>
      </c:valAx>
      <c:valAx>
        <c:axId val="106812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 [m]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8867672790901137"/>
            </c:manualLayout>
          </c:layout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1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179510</xdr:colOff>
      <xdr:row>11</xdr:row>
      <xdr:rowOff>86458</xdr:rowOff>
    </xdr:from>
    <xdr:to>
      <xdr:col>11</xdr:col>
      <xdr:colOff>128221</xdr:colOff>
      <xdr:row>25</xdr:row>
      <xdr:rowOff>162658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8FB5168-CF87-499B-BF34-DA259FFDFA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30" zoomScaleNormal="130" workbookViewId="0">
      <selection activeCell="B4" sqref="B4"/>
    </sheetView>
  </sheetViews>
  <sheetFormatPr defaultRowHeight="15"/>
  <cols>
    <col min="1" max="1" width="30" customWidth="1"/>
    <col min="2" max="4" width="6.85546875" customWidth="1"/>
    <col min="5" max="5" width="1.5703125" customWidth="1"/>
    <col min="7" max="7" width="9.28515625" customWidth="1"/>
    <col min="8" max="8" width="11" customWidth="1"/>
    <col min="10" max="10" width="10.5703125" customWidth="1"/>
    <col min="11" max="11" width="11.85546875" customWidth="1"/>
    <col min="12" max="12" width="12.85546875" customWidth="1"/>
  </cols>
  <sheetData>
    <row r="1" spans="1:12">
      <c r="A1" s="4" t="s">
        <v>24</v>
      </c>
    </row>
    <row r="2" spans="1:12" ht="29.25" customHeight="1">
      <c r="A2" s="2" t="s">
        <v>0</v>
      </c>
      <c r="B2" s="1" t="s">
        <v>1</v>
      </c>
      <c r="C2" s="1">
        <v>60</v>
      </c>
      <c r="D2" s="1" t="s">
        <v>2</v>
      </c>
      <c r="F2" s="3" t="s">
        <v>15</v>
      </c>
      <c r="G2" s="11" t="s">
        <v>16</v>
      </c>
      <c r="H2" s="11" t="s">
        <v>40</v>
      </c>
      <c r="I2" s="11" t="s">
        <v>17</v>
      </c>
      <c r="J2" s="11" t="s">
        <v>41</v>
      </c>
      <c r="K2" s="12" t="s">
        <v>19</v>
      </c>
      <c r="L2" s="12" t="s">
        <v>42</v>
      </c>
    </row>
    <row r="3" spans="1:12">
      <c r="A3" s="1" t="s">
        <v>3</v>
      </c>
      <c r="B3" s="1" t="s">
        <v>44</v>
      </c>
      <c r="C3" s="1">
        <v>1500</v>
      </c>
      <c r="D3" s="1" t="s">
        <v>4</v>
      </c>
      <c r="F3" s="1">
        <v>80</v>
      </c>
      <c r="G3" s="1">
        <f>IF(F3&gt;$C$2,0,$C$3*$C$8*($C$2-F3))</f>
        <v>0</v>
      </c>
      <c r="H3" s="1">
        <f>G3/($C$7*$C$8)</f>
        <v>0</v>
      </c>
      <c r="I3" s="1">
        <f>IF(F3&gt;$C$6,0,$C$7*$C$8*($C$6-F3))</f>
        <v>0</v>
      </c>
      <c r="J3" s="1">
        <f>I3/($C$7*$C$8)</f>
        <v>0</v>
      </c>
      <c r="K3" s="1">
        <f>G3-I3</f>
        <v>0</v>
      </c>
      <c r="L3" s="1">
        <f>H3-J3</f>
        <v>0</v>
      </c>
    </row>
    <row r="4" spans="1:12">
      <c r="A4" s="1" t="s">
        <v>5</v>
      </c>
      <c r="B4" s="1" t="s">
        <v>6</v>
      </c>
      <c r="C4" s="1">
        <v>80</v>
      </c>
      <c r="D4" s="1" t="s">
        <v>2</v>
      </c>
      <c r="F4" s="1">
        <v>70</v>
      </c>
      <c r="G4" s="1">
        <f t="shared" ref="G4:G11" si="0">IF(F4&gt;$C$2,0,$C$3*$C$8*($C$2-F4))</f>
        <v>0</v>
      </c>
      <c r="H4" s="1">
        <f t="shared" ref="H4:H11" si="1">G4/($C$7*$C$8)</f>
        <v>0</v>
      </c>
      <c r="I4" s="1">
        <f t="shared" ref="I4:I11" si="2">IF(F4&gt;$C$6,0,$C$7*$C$8*($C$6-F4))</f>
        <v>0</v>
      </c>
      <c r="J4" s="1">
        <f t="shared" ref="J4:J10" si="3">I4/($C$7*$C$8)</f>
        <v>0</v>
      </c>
      <c r="K4" s="1">
        <f t="shared" ref="K4:K11" si="4">G4-I4</f>
        <v>0</v>
      </c>
      <c r="L4" s="1">
        <f t="shared" ref="L4:L11" si="5">H4-J4</f>
        <v>0</v>
      </c>
    </row>
    <row r="5" spans="1:12">
      <c r="A5" s="1" t="s">
        <v>7</v>
      </c>
      <c r="B5" s="1" t="s">
        <v>8</v>
      </c>
      <c r="C5" s="1">
        <v>10</v>
      </c>
      <c r="D5" s="1" t="s">
        <v>2</v>
      </c>
      <c r="F5" s="1">
        <v>60</v>
      </c>
      <c r="G5" s="1">
        <f t="shared" si="0"/>
        <v>0</v>
      </c>
      <c r="H5" s="1">
        <f t="shared" si="1"/>
        <v>0</v>
      </c>
      <c r="I5" s="1">
        <f t="shared" si="2"/>
        <v>0</v>
      </c>
      <c r="J5" s="1">
        <f t="shared" si="3"/>
        <v>0</v>
      </c>
      <c r="K5" s="1">
        <f t="shared" si="4"/>
        <v>0</v>
      </c>
      <c r="L5" s="1">
        <f t="shared" si="5"/>
        <v>0</v>
      </c>
    </row>
    <row r="6" spans="1:12">
      <c r="A6" s="1" t="s">
        <v>9</v>
      </c>
      <c r="B6" s="1" t="s">
        <v>10</v>
      </c>
      <c r="C6" s="1">
        <v>30</v>
      </c>
      <c r="D6" s="1" t="s">
        <v>2</v>
      </c>
      <c r="F6" s="1">
        <v>50</v>
      </c>
      <c r="G6" s="1">
        <f t="shared" si="0"/>
        <v>147150</v>
      </c>
      <c r="H6" s="1">
        <f t="shared" si="1"/>
        <v>15</v>
      </c>
      <c r="I6" s="1">
        <f t="shared" si="2"/>
        <v>0</v>
      </c>
      <c r="J6" s="1">
        <f t="shared" si="3"/>
        <v>0</v>
      </c>
      <c r="K6" s="1">
        <f t="shared" si="4"/>
        <v>147150</v>
      </c>
      <c r="L6" s="1">
        <f t="shared" si="5"/>
        <v>15</v>
      </c>
    </row>
    <row r="7" spans="1:12">
      <c r="A7" s="1" t="s">
        <v>11</v>
      </c>
      <c r="B7" s="1" t="s">
        <v>43</v>
      </c>
      <c r="C7" s="1">
        <v>1000</v>
      </c>
      <c r="D7" s="1" t="s">
        <v>4</v>
      </c>
      <c r="F7" s="1">
        <v>40</v>
      </c>
      <c r="G7" s="1">
        <f t="shared" si="0"/>
        <v>294300</v>
      </c>
      <c r="H7" s="1">
        <f t="shared" si="1"/>
        <v>30</v>
      </c>
      <c r="I7" s="1">
        <f t="shared" si="2"/>
        <v>0</v>
      </c>
      <c r="J7" s="1">
        <f t="shared" si="3"/>
        <v>0</v>
      </c>
      <c r="K7" s="1">
        <f t="shared" si="4"/>
        <v>294300</v>
      </c>
      <c r="L7" s="1">
        <f t="shared" si="5"/>
        <v>30</v>
      </c>
    </row>
    <row r="8" spans="1:12">
      <c r="A8" s="1" t="s">
        <v>12</v>
      </c>
      <c r="B8" s="1" t="s">
        <v>13</v>
      </c>
      <c r="C8" s="1">
        <v>9.81</v>
      </c>
      <c r="D8" s="1" t="s">
        <v>14</v>
      </c>
      <c r="F8" s="1">
        <v>30</v>
      </c>
      <c r="G8" s="1">
        <f t="shared" si="0"/>
        <v>441450</v>
      </c>
      <c r="H8" s="1">
        <f t="shared" si="1"/>
        <v>45</v>
      </c>
      <c r="I8" s="1">
        <f t="shared" si="2"/>
        <v>0</v>
      </c>
      <c r="J8" s="1">
        <f t="shared" si="3"/>
        <v>0</v>
      </c>
      <c r="K8" s="1">
        <f t="shared" si="4"/>
        <v>441450</v>
      </c>
      <c r="L8" s="1">
        <f t="shared" si="5"/>
        <v>45</v>
      </c>
    </row>
    <row r="9" spans="1:12">
      <c r="F9" s="1">
        <v>20</v>
      </c>
      <c r="G9" s="1">
        <f t="shared" si="0"/>
        <v>588600</v>
      </c>
      <c r="H9" s="1">
        <f t="shared" si="1"/>
        <v>60</v>
      </c>
      <c r="I9" s="1">
        <f t="shared" si="2"/>
        <v>98100</v>
      </c>
      <c r="J9" s="1">
        <f t="shared" si="3"/>
        <v>10</v>
      </c>
      <c r="K9" s="1">
        <f t="shared" si="4"/>
        <v>490500</v>
      </c>
      <c r="L9" s="1">
        <f t="shared" si="5"/>
        <v>50</v>
      </c>
    </row>
    <row r="10" spans="1:12">
      <c r="F10" s="1">
        <v>10</v>
      </c>
      <c r="G10" s="1">
        <f t="shared" si="0"/>
        <v>735750</v>
      </c>
      <c r="H10" s="1">
        <f t="shared" si="1"/>
        <v>75</v>
      </c>
      <c r="I10" s="1">
        <f t="shared" si="2"/>
        <v>196200</v>
      </c>
      <c r="J10" s="1">
        <f t="shared" si="3"/>
        <v>20</v>
      </c>
      <c r="K10" s="1">
        <f t="shared" si="4"/>
        <v>539550</v>
      </c>
      <c r="L10" s="1">
        <f t="shared" si="5"/>
        <v>55</v>
      </c>
    </row>
    <row r="11" spans="1:12">
      <c r="F11" s="1">
        <v>0</v>
      </c>
      <c r="G11" s="1">
        <f t="shared" si="0"/>
        <v>882900</v>
      </c>
      <c r="H11" s="1">
        <f t="shared" si="1"/>
        <v>90</v>
      </c>
      <c r="I11" s="1">
        <f t="shared" si="2"/>
        <v>294300</v>
      </c>
      <c r="J11" s="1">
        <f>I11/($C$7*$C$8)</f>
        <v>30</v>
      </c>
      <c r="K11" s="1">
        <f t="shared" si="4"/>
        <v>588600</v>
      </c>
      <c r="L11" s="1">
        <f t="shared" si="5"/>
        <v>60</v>
      </c>
    </row>
    <row r="13" spans="1:12">
      <c r="A13" s="3" t="s">
        <v>25</v>
      </c>
      <c r="B13" s="3" t="s">
        <v>20</v>
      </c>
      <c r="C13" s="3" t="s">
        <v>21</v>
      </c>
    </row>
    <row r="14" spans="1:12">
      <c r="A14" s="5" t="s">
        <v>26</v>
      </c>
      <c r="B14" s="1">
        <v>0</v>
      </c>
      <c r="C14" s="1">
        <v>0</v>
      </c>
    </row>
    <row r="15" spans="1:12">
      <c r="A15" s="7"/>
      <c r="B15" s="1">
        <v>150</v>
      </c>
      <c r="C15" s="1">
        <v>0</v>
      </c>
    </row>
    <row r="16" spans="1:12">
      <c r="A16" s="8" t="s">
        <v>27</v>
      </c>
      <c r="B16" s="1">
        <v>100</v>
      </c>
      <c r="C16" s="1">
        <v>0</v>
      </c>
    </row>
    <row r="17" spans="1:3">
      <c r="A17" s="8"/>
      <c r="B17" s="1">
        <f>B16+C5</f>
        <v>110</v>
      </c>
      <c r="C17" s="1">
        <v>0</v>
      </c>
    </row>
    <row r="18" spans="1:3">
      <c r="A18" s="8"/>
      <c r="B18" s="1">
        <f>B17</f>
        <v>110</v>
      </c>
      <c r="C18" s="1">
        <f>C4</f>
        <v>80</v>
      </c>
    </row>
    <row r="19" spans="1:3">
      <c r="A19" s="8"/>
      <c r="B19" s="1">
        <f>B16</f>
        <v>100</v>
      </c>
      <c r="C19" s="1">
        <v>80</v>
      </c>
    </row>
    <row r="20" spans="1:3">
      <c r="A20" s="8"/>
      <c r="B20" s="1">
        <v>100</v>
      </c>
      <c r="C20" s="1">
        <v>0</v>
      </c>
    </row>
    <row r="21" spans="1:3">
      <c r="A21" s="5" t="s">
        <v>1</v>
      </c>
      <c r="B21" s="1">
        <v>0</v>
      </c>
      <c r="C21" s="1">
        <f>C2</f>
        <v>60</v>
      </c>
    </row>
    <row r="22" spans="1:3">
      <c r="A22" s="7"/>
      <c r="B22" s="1">
        <f>B16</f>
        <v>100</v>
      </c>
      <c r="C22" s="1">
        <f>C21</f>
        <v>60</v>
      </c>
    </row>
    <row r="23" spans="1:3">
      <c r="A23" s="5" t="s">
        <v>10</v>
      </c>
      <c r="B23" s="1">
        <f>B17</f>
        <v>110</v>
      </c>
      <c r="C23" s="1">
        <f>C6</f>
        <v>30</v>
      </c>
    </row>
    <row r="24" spans="1:3">
      <c r="A24" s="7"/>
      <c r="B24" s="1">
        <v>150</v>
      </c>
      <c r="C24" s="1">
        <f>C23</f>
        <v>30</v>
      </c>
    </row>
    <row r="25" spans="1:3">
      <c r="A25" s="5" t="s">
        <v>22</v>
      </c>
      <c r="B25" s="1">
        <f>B16</f>
        <v>100</v>
      </c>
      <c r="C25" s="1">
        <f>C21</f>
        <v>60</v>
      </c>
    </row>
    <row r="26" spans="1:3">
      <c r="A26" s="7"/>
      <c r="B26" s="1">
        <f>B16-H11</f>
        <v>10</v>
      </c>
      <c r="C26" s="1">
        <v>0</v>
      </c>
    </row>
    <row r="27" spans="1:3">
      <c r="A27" s="5" t="s">
        <v>23</v>
      </c>
      <c r="B27" s="1">
        <f>B17</f>
        <v>110</v>
      </c>
      <c r="C27" s="1">
        <f>C6</f>
        <v>30</v>
      </c>
    </row>
    <row r="28" spans="1:3">
      <c r="A28" s="7"/>
      <c r="B28" s="1">
        <f>B27+J11</f>
        <v>140</v>
      </c>
      <c r="C28" s="1">
        <v>0</v>
      </c>
    </row>
    <row r="29" spans="1:3">
      <c r="A29" s="5" t="s">
        <v>18</v>
      </c>
      <c r="B29" s="1">
        <f>B16</f>
        <v>100</v>
      </c>
      <c r="C29" s="1">
        <f>C2</f>
        <v>60</v>
      </c>
    </row>
    <row r="30" spans="1:3">
      <c r="A30" s="6"/>
      <c r="B30" s="1">
        <f>B29-H8</f>
        <v>55</v>
      </c>
      <c r="C30" s="1">
        <f>C6</f>
        <v>30</v>
      </c>
    </row>
    <row r="31" spans="1:3">
      <c r="A31" s="6"/>
      <c r="B31" s="1">
        <f>B29-L11</f>
        <v>40</v>
      </c>
      <c r="C31" s="1">
        <v>0</v>
      </c>
    </row>
    <row r="32" spans="1:3">
      <c r="A32" s="6"/>
      <c r="B32" s="1">
        <f>B29</f>
        <v>100</v>
      </c>
      <c r="C32" s="1">
        <v>0</v>
      </c>
    </row>
    <row r="33" spans="1:3">
      <c r="A33" s="7"/>
      <c r="B33" s="1">
        <f>B20</f>
        <v>100</v>
      </c>
      <c r="C33" s="1">
        <f>C2</f>
        <v>60</v>
      </c>
    </row>
    <row r="34" spans="1:3">
      <c r="A34" s="9" t="s">
        <v>37</v>
      </c>
      <c r="B34" s="1">
        <f>B29</f>
        <v>100</v>
      </c>
      <c r="C34" s="1">
        <f>F11</f>
        <v>0</v>
      </c>
    </row>
    <row r="35" spans="1:3">
      <c r="A35" s="10"/>
      <c r="B35" s="1">
        <f>B34-L11</f>
        <v>40</v>
      </c>
      <c r="C35" s="1">
        <f>C34</f>
        <v>0</v>
      </c>
    </row>
    <row r="36" spans="1:3">
      <c r="A36" s="9" t="s">
        <v>36</v>
      </c>
      <c r="B36" s="1">
        <f>B16</f>
        <v>100</v>
      </c>
      <c r="C36" s="1">
        <f>F10</f>
        <v>10</v>
      </c>
    </row>
    <row r="37" spans="1:3">
      <c r="A37" s="10"/>
      <c r="B37" s="1">
        <f>B36-L10</f>
        <v>45</v>
      </c>
      <c r="C37" s="1">
        <f>C36</f>
        <v>10</v>
      </c>
    </row>
    <row r="38" spans="1:3">
      <c r="A38" s="9" t="s">
        <v>35</v>
      </c>
      <c r="B38" s="1">
        <f>B36</f>
        <v>100</v>
      </c>
      <c r="C38" s="1">
        <f>F9</f>
        <v>20</v>
      </c>
    </row>
    <row r="39" spans="1:3">
      <c r="A39" s="10"/>
      <c r="B39" s="1">
        <f>L9</f>
        <v>50</v>
      </c>
      <c r="C39" s="1">
        <f>C38</f>
        <v>20</v>
      </c>
    </row>
    <row r="40" spans="1:3">
      <c r="A40" s="9" t="s">
        <v>34</v>
      </c>
      <c r="B40" s="1">
        <f>B38</f>
        <v>100</v>
      </c>
      <c r="C40" s="1">
        <f>F8</f>
        <v>30</v>
      </c>
    </row>
    <row r="41" spans="1:3">
      <c r="A41" s="10"/>
      <c r="B41" s="1">
        <f>B40-L8</f>
        <v>55</v>
      </c>
      <c r="C41" s="1">
        <f>C40</f>
        <v>30</v>
      </c>
    </row>
    <row r="42" spans="1:3">
      <c r="A42" s="9" t="s">
        <v>33</v>
      </c>
      <c r="B42" s="1">
        <f>B40</f>
        <v>100</v>
      </c>
      <c r="C42" s="1">
        <f>F7</f>
        <v>40</v>
      </c>
    </row>
    <row r="43" spans="1:3">
      <c r="A43" s="10"/>
      <c r="B43" s="1">
        <f>B42-L7</f>
        <v>70</v>
      </c>
      <c r="C43" s="1">
        <f>C42</f>
        <v>40</v>
      </c>
    </row>
    <row r="44" spans="1:3">
      <c r="A44" s="9" t="s">
        <v>32</v>
      </c>
      <c r="B44" s="1">
        <f>B42</f>
        <v>100</v>
      </c>
      <c r="C44" s="1">
        <f>F6</f>
        <v>50</v>
      </c>
    </row>
    <row r="45" spans="1:3">
      <c r="A45" s="10"/>
      <c r="B45" s="1">
        <f>B44-L6</f>
        <v>85</v>
      </c>
      <c r="C45" s="1">
        <f>C44</f>
        <v>50</v>
      </c>
    </row>
    <row r="46" spans="1:3">
      <c r="A46" s="9" t="s">
        <v>31</v>
      </c>
      <c r="B46" s="1">
        <f>B35</f>
        <v>40</v>
      </c>
      <c r="C46" s="1">
        <f>F11</f>
        <v>0</v>
      </c>
    </row>
    <row r="47" spans="1:3">
      <c r="A47" s="10"/>
      <c r="B47" s="1">
        <f>B44-H11</f>
        <v>10</v>
      </c>
      <c r="C47" s="1">
        <f>C46</f>
        <v>0</v>
      </c>
    </row>
    <row r="48" spans="1:3">
      <c r="A48" s="9" t="s">
        <v>30</v>
      </c>
      <c r="B48" s="1">
        <f>B37</f>
        <v>45</v>
      </c>
      <c r="C48" s="1">
        <f>C37</f>
        <v>10</v>
      </c>
    </row>
    <row r="49" spans="1:3">
      <c r="A49" s="10"/>
      <c r="B49" s="1">
        <f>B36-H10</f>
        <v>25</v>
      </c>
      <c r="C49" s="1">
        <f>C48</f>
        <v>10</v>
      </c>
    </row>
    <row r="50" spans="1:3">
      <c r="A50" s="9" t="s">
        <v>29</v>
      </c>
      <c r="B50" s="1">
        <f>B39</f>
        <v>50</v>
      </c>
      <c r="C50" s="1">
        <f>C38</f>
        <v>20</v>
      </c>
    </row>
    <row r="51" spans="1:3">
      <c r="A51" s="10"/>
      <c r="B51" s="1">
        <f>B42-H9</f>
        <v>40</v>
      </c>
      <c r="C51" s="1">
        <f>C50</f>
        <v>20</v>
      </c>
    </row>
    <row r="52" spans="1:3">
      <c r="A52" s="9" t="s">
        <v>28</v>
      </c>
      <c r="B52" s="1">
        <f>B17</f>
        <v>110</v>
      </c>
      <c r="C52" s="1">
        <f>F11</f>
        <v>0</v>
      </c>
    </row>
    <row r="53" spans="1:3">
      <c r="A53" s="10"/>
      <c r="B53" s="1">
        <f>B17+J11</f>
        <v>140</v>
      </c>
      <c r="C53" s="1">
        <f>C52</f>
        <v>0</v>
      </c>
    </row>
    <row r="54" spans="1:3">
      <c r="A54" s="9" t="s">
        <v>38</v>
      </c>
      <c r="B54" s="1">
        <f>B17</f>
        <v>110</v>
      </c>
      <c r="C54" s="1">
        <f>F10</f>
        <v>10</v>
      </c>
    </row>
    <row r="55" spans="1:3">
      <c r="A55" s="10"/>
      <c r="B55" s="1">
        <f>B54+J10</f>
        <v>130</v>
      </c>
      <c r="C55" s="1">
        <f>C54</f>
        <v>10</v>
      </c>
    </row>
    <row r="56" spans="1:3">
      <c r="A56" s="9" t="s">
        <v>39</v>
      </c>
      <c r="B56" s="1">
        <f>B54</f>
        <v>110</v>
      </c>
      <c r="C56" s="1">
        <f>F9</f>
        <v>20</v>
      </c>
    </row>
    <row r="57" spans="1:3">
      <c r="A57" s="10"/>
      <c r="B57" s="1">
        <f>B56+J9</f>
        <v>120</v>
      </c>
      <c r="C57" s="1">
        <f>C56</f>
        <v>20</v>
      </c>
    </row>
  </sheetData>
  <sheetProtection password="F69D" sheet="1" objects="1" scenarios="1" selectLockedCells="1"/>
  <mergeCells count="19">
    <mergeCell ref="A54:A55"/>
    <mergeCell ref="A56:A57"/>
    <mergeCell ref="A34:A35"/>
    <mergeCell ref="A48:A49"/>
    <mergeCell ref="A50:A51"/>
    <mergeCell ref="A52:A53"/>
    <mergeCell ref="A46:A47"/>
    <mergeCell ref="A36:A37"/>
    <mergeCell ref="A38:A39"/>
    <mergeCell ref="A40:A41"/>
    <mergeCell ref="A42:A43"/>
    <mergeCell ref="A44:A45"/>
    <mergeCell ref="A29:A33"/>
    <mergeCell ref="A16:A20"/>
    <mergeCell ref="A14:A15"/>
    <mergeCell ref="A21:A22"/>
    <mergeCell ref="A23:A24"/>
    <mergeCell ref="A25:A26"/>
    <mergeCell ref="A27:A28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A6_Presiuni_baraj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dcterms:created xsi:type="dcterms:W3CDTF">2022-03-23T05:44:51Z</dcterms:created>
  <dcterms:modified xsi:type="dcterms:W3CDTF">2022-05-31T20:14:21Z</dcterms:modified>
</cp:coreProperties>
</file>